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436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Лист1!$C$47</definedName>
    <definedName name="_xlnm.Print_Titles" localSheetId="0">Лист1!$5:$5</definedName>
    <definedName name="_xlnm.Print_Area" localSheetId="0">Лист1!$A$1:$G$49</definedName>
  </definedNames>
  <calcPr calcId="162913" iterate="1"/>
</workbook>
</file>

<file path=xl/calcChain.xml><?xml version="1.0" encoding="utf-8"?>
<calcChain xmlns="http://schemas.openxmlformats.org/spreadsheetml/2006/main">
  <c r="D18" i="1" l="1"/>
  <c r="E7" i="1" l="1"/>
  <c r="C18" i="1" l="1"/>
  <c r="E41" i="1" l="1"/>
  <c r="E26" i="1"/>
  <c r="D48" i="1" l="1"/>
  <c r="D49" i="1" s="1"/>
  <c r="C48" i="1"/>
  <c r="E21" i="1" l="1"/>
  <c r="E22" i="1"/>
  <c r="E24" i="1"/>
  <c r="E25" i="1"/>
  <c r="E29" i="1"/>
  <c r="E30" i="1"/>
  <c r="E31" i="1"/>
  <c r="E32" i="1"/>
  <c r="E33" i="1"/>
  <c r="E34" i="1"/>
  <c r="E35" i="1"/>
  <c r="E36" i="1"/>
  <c r="E37" i="1"/>
  <c r="E38" i="1"/>
  <c r="E42" i="1"/>
  <c r="E43" i="1"/>
  <c r="E45" i="1"/>
  <c r="E46" i="1"/>
  <c r="E47" i="1"/>
  <c r="C49" i="1"/>
  <c r="E8" i="1"/>
  <c r="E9" i="1"/>
  <c r="E10" i="1"/>
  <c r="E11" i="1"/>
  <c r="E12" i="1"/>
  <c r="E13" i="1"/>
  <c r="E14" i="1"/>
  <c r="E15" i="1"/>
  <c r="E16" i="1"/>
  <c r="F7" i="1" l="1"/>
  <c r="E48" i="1"/>
  <c r="E18" i="1"/>
  <c r="F26" i="1" l="1"/>
  <c r="F41" i="1"/>
  <c r="E49" i="1"/>
  <c r="F18" i="1"/>
  <c r="F22" i="1"/>
  <c r="F30" i="1"/>
  <c r="F34" i="1"/>
  <c r="F38" i="1"/>
  <c r="F42" i="1"/>
  <c r="F46" i="1"/>
  <c r="F20" i="1"/>
  <c r="F15" i="1"/>
  <c r="F8" i="1"/>
  <c r="F24" i="1"/>
  <c r="F32" i="1"/>
  <c r="F40" i="1"/>
  <c r="F48" i="1"/>
  <c r="F17" i="1"/>
  <c r="F10" i="1"/>
  <c r="F21" i="1"/>
  <c r="F29" i="1"/>
  <c r="F37" i="1"/>
  <c r="F45" i="1"/>
  <c r="F14" i="1"/>
  <c r="F23" i="1"/>
  <c r="F27" i="1"/>
  <c r="F31" i="1"/>
  <c r="F35" i="1"/>
  <c r="F39" i="1"/>
  <c r="F43" i="1"/>
  <c r="F47" i="1"/>
  <c r="F12" i="1"/>
  <c r="F16" i="1"/>
  <c r="F9" i="1"/>
  <c r="F28" i="1"/>
  <c r="F36" i="1"/>
  <c r="F44" i="1"/>
  <c r="F13" i="1"/>
  <c r="F11" i="1"/>
  <c r="F25" i="1"/>
  <c r="F33" i="1"/>
  <c r="F49" i="1"/>
</calcChain>
</file>

<file path=xl/sharedStrings.xml><?xml version="1.0" encoding="utf-8"?>
<sst xmlns="http://schemas.openxmlformats.org/spreadsheetml/2006/main" count="92" uniqueCount="79">
  <si>
    <t>№</t>
  </si>
  <si>
    <t>Федеральная служба государственной регистрации, кадастра и картографии</t>
  </si>
  <si>
    <t>Федеральная служба по надзору в сфере природопользования</t>
  </si>
  <si>
    <t>Федеральная служба судебных приставов</t>
  </si>
  <si>
    <t>Федеральная служба по надзору в сфере транспорта</t>
  </si>
  <si>
    <t>Министерство юстиции Российской Федерации</t>
  </si>
  <si>
    <t>Федеральная служба по надзору в сфере связи, информационных технологий и массовых коммуникаций</t>
  </si>
  <si>
    <t>Итого</t>
  </si>
  <si>
    <t>Органы государственной власти Брянской области</t>
  </si>
  <si>
    <t>Управление имущественных отношений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</si>
  <si>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</si>
  <si>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Департамент семьи, социальной и демографической политики Брянской области</t>
  </si>
  <si>
    <t>Всего</t>
  </si>
  <si>
    <t>Федеральная служба войск национальной гвардии Российской Федерации</t>
  </si>
  <si>
    <t>Департамент топливно-энергетического комплекса и жилищно-коммунального хозяйства Брянской области</t>
  </si>
  <si>
    <t>Контрольно-счетная палата Брянской области</t>
  </si>
  <si>
    <t>Управление мировой юстиции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</si>
  <si>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</si>
  <si>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</si>
  <si>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</si>
  <si>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Управление физической культуры и спорта Брянской области</t>
  </si>
  <si>
    <t>Управление государственной службы по труду и занятости населения Брянской области</t>
  </si>
  <si>
    <t>Федеральная налоговая служба</t>
  </si>
  <si>
    <t>Федеральное казначейство</t>
  </si>
  <si>
    <t>Министерство обороны Российской Федерации</t>
  </si>
  <si>
    <t>Брянская областная Дума</t>
  </si>
  <si>
    <t>Администрация Губернатора Брянской области и Правительства Брянской области</t>
  </si>
  <si>
    <t>Департамент финансов Брянской области</t>
  </si>
  <si>
    <t>Департамент экономического развития Брянской области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</si>
  <si>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</si>
  <si>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</si>
  <si>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</si>
  <si>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</si>
  <si>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Департамент сельского хозяйства Брянской области</t>
  </si>
  <si>
    <t>Департамент строительства Брянской области</t>
  </si>
  <si>
    <t>Управление государственного регулирования тарифов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</si>
  <si>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</si>
  <si>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</si>
  <si>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</si>
  <si>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</si>
  <si>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Приложение 2</t>
  </si>
  <si>
    <t>Удельный вес в общем объеме доходов, 
%</t>
  </si>
  <si>
    <t>Органы государственной власти Российской Федерации</t>
  </si>
  <si>
    <t>Министерство внутренних дел Российской Федерации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</si>
  <si>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</si>
  <si>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</si>
  <si>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</si>
  <si>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</si>
  <si>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</si>
  <si>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</si>
  <si>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</si>
  <si>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</si>
  <si>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</si>
  <si>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</si>
  <si>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</si>
  <si>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</si>
  <si>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</si>
  <si>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</si>
  <si>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</si>
  <si>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</si>
  <si>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</si>
  <si>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</si>
  <si>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</si>
  <si>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</si>
  <si>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</si>
  <si>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</si>
  <si>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</si>
  <si>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25.</t>
  </si>
  <si>
    <t>26.</t>
  </si>
  <si>
    <t>27.</t>
  </si>
  <si>
    <t>Государственная инспекция по надзору за техническим состоянием самоходных машин и других видов техники, аттракционов Брянской области</t>
  </si>
  <si>
    <t>Наименование</t>
  </si>
  <si>
    <t>Процент исполне-ния,        %</t>
  </si>
  <si>
    <t>Департамент внутренней политики Брянской области</t>
  </si>
  <si>
    <t xml:space="preserve">Анализ администрирования налоговых и неналоговых доходов областного бюджета 
администраторами доходов за 1 квартал 2022 года </t>
  </si>
  <si>
    <t>Прогноз доходов на 2021 год,
тыс. рублей</t>
  </si>
  <si>
    <t>Темп роста 
к 1 кварталу 2021 года, %</t>
  </si>
  <si>
    <t>24.</t>
  </si>
  <si>
    <t>Кассовое исполнение за 1 квартал 2022 года,
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</si>
</sst>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4" fillId="2" borderId="1">
      <alignment horizontal="right" vertical="top" shrinkToFit="1"/>
    </xf>
    <xf numFmtId="49" fontId="4" fillId="0" borderId="1">
      <alignment horizontal="left" vertical="top" wrapText="1"/>
    </xf>
    <xf numFmtId="4" fontId="8" fillId="2" borderId="1">
      <alignment horizontal="right" vertical="top" shrinkToFit="1"/>
    </xf>
    <xf numFmtId="4" fontId="9" fillId="3" borderId="1">
      <alignment horizontal="right" vertical="top" shrinkToFit="1"/>
    </xf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Protection="1">
      <alignment horizontal="left" vertical="top" wrapText="1"/>
      <protection locked="0"/>
    </xf>
    <xf numFmtId="165" fontId="5" fillId="0" borderId="2" xfId="3" applyNumberFormat="1" applyFont="1" applyFill="1" applyBorder="1" applyAlignment="1" applyProtection="1">
      <alignment horizontal="center" vertical="center" shrinkToFit="1"/>
    </xf>
    <xf numFmtId="0" fontId="5" fillId="0" borderId="2" xfId="4" quotePrefix="1" applyNumberFormat="1" applyFont="1" applyFill="1" applyBorder="1" applyAlignment="1" applyProtection="1">
      <alignment horizontal="left" vertical="top" wrapText="1"/>
    </xf>
    <xf numFmtId="49" fontId="5" fillId="0" borderId="2" xfId="2" applyNumberFormat="1" applyFont="1" applyFill="1" applyBorder="1" applyProtection="1">
      <alignment horizontal="left" vertical="top" wrapText="1"/>
    </xf>
    <xf numFmtId="0" fontId="5" fillId="0" borderId="2" xfId="2" quotePrefix="1" applyNumberFormat="1" applyFont="1" applyFill="1" applyBorder="1" applyProtection="1">
      <alignment horizontal="left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2" xfId="0" applyFont="1" applyBorder="1"/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xl34" xfId="4"/>
    <cellStyle name="xl36" xfId="3"/>
    <cellStyle name="xl38" xfId="2"/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120" zoomScaleNormal="120" zoomScaleSheetLayoutView="100" workbookViewId="0">
      <selection activeCell="D8" sqref="D8"/>
    </sheetView>
  </sheetViews>
  <sheetFormatPr defaultRowHeight="14.4" x14ac:dyDescent="0.3"/>
  <cols>
    <col min="1" max="1" width="3.33203125" bestFit="1" customWidth="1"/>
    <col min="2" max="2" width="40.6640625" customWidth="1"/>
    <col min="3" max="3" width="14.109375" customWidth="1"/>
    <col min="4" max="4" width="13.44140625" customWidth="1"/>
    <col min="5" max="5" width="10.33203125" customWidth="1"/>
    <col min="6" max="6" width="11.88671875" customWidth="1"/>
    <col min="7" max="7" width="11.6640625" customWidth="1"/>
  </cols>
  <sheetData>
    <row r="1" spans="1:7" ht="15.6" x14ac:dyDescent="0.3">
      <c r="G1" s="2" t="s">
        <v>40</v>
      </c>
    </row>
    <row r="2" spans="1:7" ht="9.75" customHeight="1" x14ac:dyDescent="0.25">
      <c r="A2" s="1"/>
    </row>
    <row r="3" spans="1:7" ht="35.25" customHeight="1" x14ac:dyDescent="0.3">
      <c r="A3" s="25" t="s">
        <v>74</v>
      </c>
      <c r="B3" s="26"/>
      <c r="C3" s="26"/>
      <c r="D3" s="26"/>
      <c r="E3" s="26"/>
      <c r="F3" s="26"/>
      <c r="G3" s="26"/>
    </row>
    <row r="4" spans="1:7" ht="16.5" customHeight="1" x14ac:dyDescent="0.25">
      <c r="G4" s="2"/>
    </row>
    <row r="5" spans="1:7" ht="96.75" customHeight="1" x14ac:dyDescent="0.3">
      <c r="A5" s="4" t="s">
        <v>0</v>
      </c>
      <c r="B5" s="5" t="s">
        <v>71</v>
      </c>
      <c r="C5" s="5" t="s">
        <v>75</v>
      </c>
      <c r="D5" s="5" t="s">
        <v>78</v>
      </c>
      <c r="E5" s="6" t="s">
        <v>72</v>
      </c>
      <c r="F5" s="20" t="s">
        <v>41</v>
      </c>
      <c r="G5" s="6" t="s">
        <v>76</v>
      </c>
    </row>
    <row r="6" spans="1:7" ht="15.6" x14ac:dyDescent="0.3">
      <c r="A6" s="27" t="s">
        <v>42</v>
      </c>
      <c r="B6" s="27"/>
      <c r="C6" s="27"/>
      <c r="D6" s="27"/>
      <c r="E6" s="27"/>
      <c r="F6" s="27"/>
      <c r="G6" s="27"/>
    </row>
    <row r="7" spans="1:7" ht="30" customHeight="1" x14ac:dyDescent="0.3">
      <c r="A7" s="9" t="s">
        <v>44</v>
      </c>
      <c r="B7" s="19" t="s">
        <v>2</v>
      </c>
      <c r="C7" s="12">
        <v>11892</v>
      </c>
      <c r="D7" s="12">
        <v>8782.2000000000007</v>
      </c>
      <c r="E7" s="10">
        <f>D7/C7*100</f>
        <v>73.84964682139254</v>
      </c>
      <c r="F7" s="10">
        <f t="shared" ref="F7:F18" si="0">D7/$D$49*100</f>
        <v>9.3522236423344715E-2</v>
      </c>
      <c r="G7" s="8">
        <v>95.4</v>
      </c>
    </row>
    <row r="8" spans="1:7" ht="45" customHeight="1" x14ac:dyDescent="0.3">
      <c r="A8" s="9" t="s">
        <v>45</v>
      </c>
      <c r="B8" s="11" t="s">
        <v>6</v>
      </c>
      <c r="C8" s="12">
        <v>12</v>
      </c>
      <c r="D8" s="12">
        <v>7.7</v>
      </c>
      <c r="E8" s="10">
        <f t="shared" ref="E8:E18" si="1">D8/C8*100</f>
        <v>64.166666666666671</v>
      </c>
      <c r="F8" s="10">
        <f t="shared" si="0"/>
        <v>8.19978160893346E-5</v>
      </c>
      <c r="G8" s="8"/>
    </row>
    <row r="9" spans="1:7" ht="15.6" x14ac:dyDescent="0.3">
      <c r="A9" s="9" t="s">
        <v>46</v>
      </c>
      <c r="B9" s="11" t="s">
        <v>23</v>
      </c>
      <c r="C9" s="12">
        <v>5653705.4000000004</v>
      </c>
      <c r="D9" s="12">
        <v>1109041.3999999999</v>
      </c>
      <c r="E9" s="10">
        <f t="shared" si="1"/>
        <v>19.616186580927966</v>
      </c>
      <c r="F9" s="10">
        <f t="shared" si="0"/>
        <v>11.810256201643917</v>
      </c>
      <c r="G9" s="8">
        <v>101.1</v>
      </c>
    </row>
    <row r="10" spans="1:7" ht="31.2" x14ac:dyDescent="0.3">
      <c r="A10" s="9" t="s">
        <v>47</v>
      </c>
      <c r="B10" s="11" t="s">
        <v>4</v>
      </c>
      <c r="C10" s="12">
        <v>3400</v>
      </c>
      <c r="D10" s="12">
        <v>565.6</v>
      </c>
      <c r="E10" s="10">
        <f t="shared" si="1"/>
        <v>16.63529411764706</v>
      </c>
      <c r="F10" s="10">
        <f t="shared" si="0"/>
        <v>6.0231123091074867E-3</v>
      </c>
      <c r="G10" s="8">
        <v>86.6</v>
      </c>
    </row>
    <row r="11" spans="1:7" ht="32.25" customHeight="1" x14ac:dyDescent="0.3">
      <c r="A11" s="9" t="s">
        <v>48</v>
      </c>
      <c r="B11" s="14" t="s">
        <v>13</v>
      </c>
      <c r="C11" s="12">
        <v>2</v>
      </c>
      <c r="D11" s="12">
        <v>12.5</v>
      </c>
      <c r="E11" s="10">
        <f t="shared" si="1"/>
        <v>625</v>
      </c>
      <c r="F11" s="10">
        <f t="shared" si="0"/>
        <v>1.3311333780736135E-4</v>
      </c>
      <c r="G11" s="8">
        <v>2.7</v>
      </c>
    </row>
    <row r="12" spans="1:7" ht="15.6" x14ac:dyDescent="0.3">
      <c r="A12" s="9" t="s">
        <v>49</v>
      </c>
      <c r="B12" s="11" t="s">
        <v>22</v>
      </c>
      <c r="C12" s="12">
        <v>31623224.600000001</v>
      </c>
      <c r="D12" s="12">
        <v>7962277.5999999996</v>
      </c>
      <c r="E12" s="10">
        <f t="shared" si="1"/>
        <v>25.178575874896701</v>
      </c>
      <c r="F12" s="10">
        <f t="shared" si="0"/>
        <v>84.790827830782916</v>
      </c>
      <c r="G12" s="8">
        <v>129.4</v>
      </c>
    </row>
    <row r="13" spans="1:7" ht="31.2" x14ac:dyDescent="0.3">
      <c r="A13" s="9" t="s">
        <v>50</v>
      </c>
      <c r="B13" s="11" t="s">
        <v>24</v>
      </c>
      <c r="C13" s="12">
        <v>25</v>
      </c>
      <c r="D13" s="12">
        <v>3</v>
      </c>
      <c r="E13" s="10">
        <f t="shared" si="1"/>
        <v>12</v>
      </c>
      <c r="F13" s="10">
        <f t="shared" si="0"/>
        <v>3.1947201073766725E-5</v>
      </c>
      <c r="G13" s="8">
        <v>28.6</v>
      </c>
    </row>
    <row r="14" spans="1:7" ht="31.2" x14ac:dyDescent="0.3">
      <c r="A14" s="9" t="s">
        <v>51</v>
      </c>
      <c r="B14" s="11" t="s">
        <v>43</v>
      </c>
      <c r="C14" s="12">
        <v>390148</v>
      </c>
      <c r="D14" s="12">
        <v>103787.1</v>
      </c>
      <c r="E14" s="10">
        <f t="shared" si="1"/>
        <v>26.601981812030306</v>
      </c>
      <c r="F14" s="10">
        <f t="shared" si="0"/>
        <v>1.1052357841877116</v>
      </c>
      <c r="G14" s="8">
        <v>139.19999999999999</v>
      </c>
    </row>
    <row r="15" spans="1:7" ht="31.2" x14ac:dyDescent="0.3">
      <c r="A15" s="9" t="s">
        <v>52</v>
      </c>
      <c r="B15" s="11" t="s">
        <v>5</v>
      </c>
      <c r="C15" s="12">
        <v>166</v>
      </c>
      <c r="D15" s="12">
        <v>20.399999999999999</v>
      </c>
      <c r="E15" s="10">
        <f t="shared" si="1"/>
        <v>12.289156626506022</v>
      </c>
      <c r="F15" s="10">
        <f t="shared" si="0"/>
        <v>2.1724096730161373E-4</v>
      </c>
      <c r="G15" s="8">
        <v>120</v>
      </c>
    </row>
    <row r="16" spans="1:7" ht="31.2" x14ac:dyDescent="0.3">
      <c r="A16" s="9" t="s">
        <v>53</v>
      </c>
      <c r="B16" s="11" t="s">
        <v>1</v>
      </c>
      <c r="C16" s="12">
        <v>113628</v>
      </c>
      <c r="D16" s="12">
        <v>20914.099999999999</v>
      </c>
      <c r="E16" s="10">
        <f t="shared" si="1"/>
        <v>18.405762664132077</v>
      </c>
      <c r="F16" s="10">
        <f t="shared" si="0"/>
        <v>0.2227156526589549</v>
      </c>
      <c r="G16" s="8">
        <v>104.3</v>
      </c>
    </row>
    <row r="17" spans="1:7" ht="30.75" customHeight="1" x14ac:dyDescent="0.3">
      <c r="A17" s="9" t="s">
        <v>54</v>
      </c>
      <c r="B17" s="11" t="s">
        <v>3</v>
      </c>
      <c r="C17" s="12">
        <v>0</v>
      </c>
      <c r="D17" s="12">
        <v>408.8</v>
      </c>
      <c r="E17" s="10"/>
      <c r="F17" s="10">
        <f t="shared" si="0"/>
        <v>4.3533385996519462E-3</v>
      </c>
      <c r="G17" s="8">
        <v>102.2</v>
      </c>
    </row>
    <row r="18" spans="1:7" s="23" customFormat="1" ht="15.6" x14ac:dyDescent="0.3">
      <c r="A18" s="24" t="s">
        <v>7</v>
      </c>
      <c r="B18" s="24"/>
      <c r="C18" s="21">
        <f>SUM(C7:C17)</f>
        <v>37796203</v>
      </c>
      <c r="D18" s="21">
        <f>SUM(D7:D17)</f>
        <v>9205820.4000000004</v>
      </c>
      <c r="E18" s="17">
        <f t="shared" si="1"/>
        <v>24.356468823071992</v>
      </c>
      <c r="F18" s="17">
        <f t="shared" si="0"/>
        <v>98.03339845592788</v>
      </c>
      <c r="G18" s="22">
        <v>125.1</v>
      </c>
    </row>
    <row r="19" spans="1:7" ht="15.6" x14ac:dyDescent="0.3">
      <c r="A19" s="28" t="s">
        <v>8</v>
      </c>
      <c r="B19" s="28"/>
      <c r="C19" s="28"/>
      <c r="D19" s="28"/>
      <c r="E19" s="28"/>
      <c r="F19" s="28"/>
      <c r="G19" s="28"/>
    </row>
    <row r="20" spans="1:7" ht="15.6" x14ac:dyDescent="0.3">
      <c r="A20" s="9" t="s">
        <v>44</v>
      </c>
      <c r="B20" s="13" t="s">
        <v>25</v>
      </c>
      <c r="C20" s="12">
        <v>0</v>
      </c>
      <c r="D20" s="12">
        <v>8.1999999999999993</v>
      </c>
      <c r="E20" s="10"/>
      <c r="F20" s="10">
        <f t="shared" ref="F20:F25" si="2">D20/$D$49*100</f>
        <v>8.7322349601629047E-5</v>
      </c>
      <c r="G20" s="3">
        <v>73.900000000000006</v>
      </c>
    </row>
    <row r="21" spans="1:7" ht="32.25" customHeight="1" x14ac:dyDescent="0.3">
      <c r="A21" s="9" t="s">
        <v>45</v>
      </c>
      <c r="B21" s="11" t="s">
        <v>26</v>
      </c>
      <c r="C21" s="12">
        <v>1845</v>
      </c>
      <c r="D21" s="12">
        <v>288.89999999999998</v>
      </c>
      <c r="E21" s="10">
        <f t="shared" ref="E21:E49" si="3">D21/C21*100</f>
        <v>15.658536585365853</v>
      </c>
      <c r="F21" s="10">
        <f t="shared" si="2"/>
        <v>3.0765154634037352E-3</v>
      </c>
      <c r="G21" s="3">
        <v>85.7</v>
      </c>
    </row>
    <row r="22" spans="1:7" ht="32.25" customHeight="1" x14ac:dyDescent="0.3">
      <c r="A22" s="9" t="s">
        <v>46</v>
      </c>
      <c r="B22" s="11" t="s">
        <v>29</v>
      </c>
      <c r="C22" s="12">
        <v>435</v>
      </c>
      <c r="D22" s="12">
        <v>314.89999999999998</v>
      </c>
      <c r="E22" s="10">
        <f t="shared" si="3"/>
        <v>72.390804597701148</v>
      </c>
      <c r="F22" s="10">
        <f t="shared" si="2"/>
        <v>3.353391206043047E-3</v>
      </c>
      <c r="G22" s="3">
        <v>83.2</v>
      </c>
    </row>
    <row r="23" spans="1:7" ht="18.75" customHeight="1" x14ac:dyDescent="0.3">
      <c r="A23" s="9" t="s">
        <v>47</v>
      </c>
      <c r="B23" s="15" t="s">
        <v>30</v>
      </c>
      <c r="C23" s="12">
        <v>0</v>
      </c>
      <c r="D23" s="12">
        <v>84.2</v>
      </c>
      <c r="E23" s="10"/>
      <c r="F23" s="10">
        <f t="shared" si="2"/>
        <v>8.9665144347038611E-4</v>
      </c>
      <c r="G23" s="3"/>
    </row>
    <row r="24" spans="1:7" ht="31.2" x14ac:dyDescent="0.3">
      <c r="A24" s="9" t="s">
        <v>48</v>
      </c>
      <c r="B24" s="13" t="s">
        <v>31</v>
      </c>
      <c r="C24" s="12">
        <v>1000</v>
      </c>
      <c r="D24" s="12">
        <v>120</v>
      </c>
      <c r="E24" s="10">
        <f t="shared" si="3"/>
        <v>12</v>
      </c>
      <c r="F24" s="10">
        <f t="shared" si="2"/>
        <v>1.2778880429506691E-3</v>
      </c>
      <c r="G24" s="3">
        <v>34.9</v>
      </c>
    </row>
    <row r="25" spans="1:7" ht="31.2" x14ac:dyDescent="0.3">
      <c r="A25" s="9" t="s">
        <v>49</v>
      </c>
      <c r="B25" s="11" t="s">
        <v>32</v>
      </c>
      <c r="C25" s="12">
        <v>9255</v>
      </c>
      <c r="D25" s="12">
        <v>1578.2</v>
      </c>
      <c r="E25" s="10">
        <f t="shared" si="3"/>
        <v>17.052404105888712</v>
      </c>
      <c r="F25" s="10">
        <f t="shared" si="2"/>
        <v>1.6806357578206216E-2</v>
      </c>
      <c r="G25" s="3">
        <v>204.3</v>
      </c>
    </row>
    <row r="26" spans="1:7" ht="63.75" customHeight="1" x14ac:dyDescent="0.3">
      <c r="A26" s="9" t="s">
        <v>50</v>
      </c>
      <c r="B26" s="11" t="s">
        <v>70</v>
      </c>
      <c r="C26" s="12">
        <v>13590</v>
      </c>
      <c r="D26" s="12">
        <v>3634</v>
      </c>
      <c r="E26" s="10">
        <f t="shared" ref="E26" si="4">D26/C26*100</f>
        <v>26.740250183958793</v>
      </c>
      <c r="F26" s="10">
        <f t="shared" ref="F26" si="5">D26/$D$49*100</f>
        <v>3.8698709567356097E-2</v>
      </c>
      <c r="G26" s="3">
        <v>101.7</v>
      </c>
    </row>
    <row r="27" spans="1:7" ht="32.25" customHeight="1" x14ac:dyDescent="0.3">
      <c r="A27" s="9" t="s">
        <v>51</v>
      </c>
      <c r="B27" s="11" t="s">
        <v>73</v>
      </c>
      <c r="C27" s="12">
        <v>0</v>
      </c>
      <c r="D27" s="12">
        <v>11.1</v>
      </c>
      <c r="E27" s="10"/>
      <c r="F27" s="10">
        <f t="shared" ref="F27:F40" si="6">D27/$D$49*100</f>
        <v>1.1820464397293689E-4</v>
      </c>
      <c r="G27" s="3"/>
    </row>
    <row r="28" spans="1:7" ht="47.25" customHeight="1" x14ac:dyDescent="0.3">
      <c r="A28" s="9" t="s">
        <v>52</v>
      </c>
      <c r="B28" s="15" t="s">
        <v>14</v>
      </c>
      <c r="C28" s="12">
        <v>0</v>
      </c>
      <c r="D28" s="12">
        <v>47.3</v>
      </c>
      <c r="E28" s="10"/>
      <c r="F28" s="10">
        <f t="shared" si="6"/>
        <v>5.0370087026305535E-4</v>
      </c>
      <c r="G28" s="3">
        <v>242.6</v>
      </c>
    </row>
    <row r="29" spans="1:7" ht="31.2" x14ac:dyDescent="0.3">
      <c r="A29" s="9" t="s">
        <v>53</v>
      </c>
      <c r="B29" s="11" t="s">
        <v>17</v>
      </c>
      <c r="C29" s="12">
        <v>13000</v>
      </c>
      <c r="D29" s="12">
        <v>2685.5</v>
      </c>
      <c r="E29" s="10">
        <f t="shared" si="3"/>
        <v>20.657692307692308</v>
      </c>
      <c r="F29" s="10">
        <f t="shared" si="6"/>
        <v>2.8598069494533515E-2</v>
      </c>
      <c r="G29" s="3">
        <v>63.4</v>
      </c>
    </row>
    <row r="30" spans="1:7" ht="18.75" customHeight="1" x14ac:dyDescent="0.3">
      <c r="A30" s="9" t="s">
        <v>54</v>
      </c>
      <c r="B30" s="11" t="s">
        <v>18</v>
      </c>
      <c r="C30" s="12">
        <v>1100</v>
      </c>
      <c r="D30" s="12">
        <v>281.5</v>
      </c>
      <c r="E30" s="10">
        <f t="shared" si="3"/>
        <v>25.590909090909093</v>
      </c>
      <c r="F30" s="10">
        <f t="shared" si="6"/>
        <v>2.9977123674217779E-3</v>
      </c>
      <c r="G30" s="3">
        <v>101.3</v>
      </c>
    </row>
    <row r="31" spans="1:7" ht="31.2" x14ac:dyDescent="0.3">
      <c r="A31" s="9" t="s">
        <v>55</v>
      </c>
      <c r="B31" s="11" t="s">
        <v>19</v>
      </c>
      <c r="C31" s="12">
        <v>833</v>
      </c>
      <c r="D31" s="12">
        <v>1252.5999999999999</v>
      </c>
      <c r="E31" s="10">
        <f t="shared" si="3"/>
        <v>150.37214885954378</v>
      </c>
      <c r="F31" s="10">
        <f t="shared" si="6"/>
        <v>1.3339021355000065E-2</v>
      </c>
      <c r="G31" s="3">
        <v>298.89999999999998</v>
      </c>
    </row>
    <row r="32" spans="1:7" ht="31.2" x14ac:dyDescent="0.3">
      <c r="A32" s="9" t="s">
        <v>56</v>
      </c>
      <c r="B32" s="11" t="s">
        <v>33</v>
      </c>
      <c r="C32" s="12">
        <v>11048</v>
      </c>
      <c r="D32" s="12">
        <v>4176</v>
      </c>
      <c r="E32" s="10">
        <f t="shared" si="3"/>
        <v>37.798696596669082</v>
      </c>
      <c r="F32" s="10">
        <f t="shared" si="6"/>
        <v>4.447050389468328E-2</v>
      </c>
      <c r="G32" s="3">
        <v>35.799999999999997</v>
      </c>
    </row>
    <row r="33" spans="1:9" ht="15.75" customHeight="1" x14ac:dyDescent="0.3">
      <c r="A33" s="9" t="s">
        <v>57</v>
      </c>
      <c r="B33" s="11" t="s">
        <v>27</v>
      </c>
      <c r="C33" s="12">
        <v>100000</v>
      </c>
      <c r="D33" s="12">
        <v>187.5</v>
      </c>
      <c r="E33" s="10">
        <f t="shared" si="3"/>
        <v>0.1875</v>
      </c>
      <c r="F33" s="10">
        <f t="shared" si="6"/>
        <v>1.9967000671104206E-3</v>
      </c>
      <c r="G33" s="3">
        <v>159.4</v>
      </c>
    </row>
    <row r="34" spans="1:9" ht="31.5" customHeight="1" x14ac:dyDescent="0.3">
      <c r="A34" s="9" t="s">
        <v>58</v>
      </c>
      <c r="B34" s="15" t="s">
        <v>34</v>
      </c>
      <c r="C34" s="12">
        <v>13875</v>
      </c>
      <c r="D34" s="12">
        <v>1479</v>
      </c>
      <c r="E34" s="10">
        <f t="shared" si="3"/>
        <v>10.659459459459459</v>
      </c>
      <c r="F34" s="10">
        <f t="shared" si="6"/>
        <v>1.5749970129366995E-2</v>
      </c>
      <c r="G34" s="3">
        <v>112.3</v>
      </c>
    </row>
    <row r="35" spans="1:9" ht="46.5" customHeight="1" x14ac:dyDescent="0.3">
      <c r="A35" s="9" t="s">
        <v>59</v>
      </c>
      <c r="B35" s="11" t="s">
        <v>11</v>
      </c>
      <c r="C35" s="12">
        <v>10600</v>
      </c>
      <c r="D35" s="12">
        <v>1678</v>
      </c>
      <c r="E35" s="10">
        <f t="shared" si="3"/>
        <v>15.830188679245282</v>
      </c>
      <c r="F35" s="10">
        <f t="shared" si="6"/>
        <v>1.7869134467260187E-2</v>
      </c>
      <c r="G35" s="3">
        <v>39.4</v>
      </c>
    </row>
    <row r="36" spans="1:9" ht="30.75" customHeight="1" x14ac:dyDescent="0.3">
      <c r="A36" s="9" t="s">
        <v>60</v>
      </c>
      <c r="B36" s="11" t="s">
        <v>35</v>
      </c>
      <c r="C36" s="12">
        <v>600</v>
      </c>
      <c r="D36" s="12">
        <v>213</v>
      </c>
      <c r="E36" s="10">
        <f t="shared" si="3"/>
        <v>35.5</v>
      </c>
      <c r="F36" s="10">
        <f t="shared" si="6"/>
        <v>2.2682512762374376E-3</v>
      </c>
      <c r="G36" s="3">
        <v>193.6</v>
      </c>
      <c r="I36" s="7"/>
    </row>
    <row r="37" spans="1:9" ht="31.2" x14ac:dyDescent="0.3">
      <c r="A37" s="9" t="s">
        <v>61</v>
      </c>
      <c r="B37" s="11" t="s">
        <v>9</v>
      </c>
      <c r="C37" s="12">
        <v>166909</v>
      </c>
      <c r="D37" s="12">
        <v>69184.899999999994</v>
      </c>
      <c r="E37" s="10">
        <f t="shared" si="3"/>
        <v>41.450670724766184</v>
      </c>
      <c r="F37" s="10">
        <f t="shared" si="6"/>
        <v>0.73675463718948109</v>
      </c>
      <c r="G37" s="3">
        <v>139.19999999999999</v>
      </c>
    </row>
    <row r="38" spans="1:9" ht="31.2" x14ac:dyDescent="0.3">
      <c r="A38" s="9" t="s">
        <v>62</v>
      </c>
      <c r="B38" s="11" t="s">
        <v>20</v>
      </c>
      <c r="C38" s="12">
        <v>75</v>
      </c>
      <c r="D38" s="12">
        <v>26.7</v>
      </c>
      <c r="E38" s="10">
        <f t="shared" si="3"/>
        <v>35.6</v>
      </c>
      <c r="F38" s="10">
        <f t="shared" si="6"/>
        <v>2.8433008955652383E-4</v>
      </c>
      <c r="G38" s="3">
        <v>58.3</v>
      </c>
    </row>
    <row r="39" spans="1:9" ht="31.2" x14ac:dyDescent="0.3">
      <c r="A39" s="9" t="s">
        <v>63</v>
      </c>
      <c r="B39" s="15" t="s">
        <v>15</v>
      </c>
      <c r="C39" s="12">
        <v>0</v>
      </c>
      <c r="D39" s="12">
        <v>10</v>
      </c>
      <c r="E39" s="10"/>
      <c r="F39" s="10">
        <f t="shared" si="6"/>
        <v>1.0649067024588908E-4</v>
      </c>
      <c r="G39" s="3">
        <v>156.30000000000001</v>
      </c>
    </row>
    <row r="40" spans="1:9" ht="31.2" x14ac:dyDescent="0.3">
      <c r="A40" s="9" t="s">
        <v>64</v>
      </c>
      <c r="B40" s="11" t="s">
        <v>16</v>
      </c>
      <c r="C40" s="12">
        <v>0</v>
      </c>
      <c r="D40" s="12">
        <v>89</v>
      </c>
      <c r="E40" s="10"/>
      <c r="F40" s="10">
        <f t="shared" si="6"/>
        <v>9.4776696518841276E-4</v>
      </c>
      <c r="G40" s="3">
        <v>3560</v>
      </c>
    </row>
    <row r="41" spans="1:9" ht="46.8" x14ac:dyDescent="0.3">
      <c r="A41" s="9" t="s">
        <v>65</v>
      </c>
      <c r="B41" s="11" t="s">
        <v>21</v>
      </c>
      <c r="C41" s="12">
        <v>4505</v>
      </c>
      <c r="D41" s="12">
        <v>705</v>
      </c>
      <c r="E41" s="10">
        <f t="shared" ref="E41" si="7">D41/C41*100</f>
        <v>15.64927857935627</v>
      </c>
      <c r="F41" s="10">
        <f t="shared" ref="F41" si="8">D41/$D$49*100</f>
        <v>7.507592252335181E-3</v>
      </c>
      <c r="G41" s="3">
        <v>35.700000000000003</v>
      </c>
    </row>
    <row r="42" spans="1:9" ht="15.6" x14ac:dyDescent="0.3">
      <c r="A42" s="9" t="s">
        <v>66</v>
      </c>
      <c r="B42" s="11" t="s">
        <v>36</v>
      </c>
      <c r="C42" s="12">
        <v>332998</v>
      </c>
      <c r="D42" s="12">
        <v>89695.4</v>
      </c>
      <c r="E42" s="10">
        <f t="shared" si="3"/>
        <v>26.935717331635622</v>
      </c>
      <c r="F42" s="10">
        <f t="shared" ref="F42:F49" si="9">D42/$D$49*100</f>
        <v>0.95517232639731198</v>
      </c>
      <c r="G42" s="3">
        <v>124.3</v>
      </c>
    </row>
    <row r="43" spans="1:9" ht="31.2" x14ac:dyDescent="0.3">
      <c r="A43" s="9" t="s">
        <v>77</v>
      </c>
      <c r="B43" s="11" t="s">
        <v>37</v>
      </c>
      <c r="C43" s="12">
        <v>480</v>
      </c>
      <c r="D43" s="12">
        <v>235.1</v>
      </c>
      <c r="E43" s="10">
        <f t="shared" si="3"/>
        <v>48.979166666666671</v>
      </c>
      <c r="F43" s="10">
        <f t="shared" si="9"/>
        <v>2.5035956574808523E-3</v>
      </c>
      <c r="G43" s="3">
        <v>179.1</v>
      </c>
    </row>
    <row r="44" spans="1:9" ht="47.25" hidden="1" customHeight="1" x14ac:dyDescent="0.25">
      <c r="A44" s="9" t="s">
        <v>67</v>
      </c>
      <c r="B44" s="14" t="s">
        <v>38</v>
      </c>
      <c r="C44" s="12">
        <v>0</v>
      </c>
      <c r="D44" s="12">
        <v>0</v>
      </c>
      <c r="E44" s="10"/>
      <c r="F44" s="10">
        <f t="shared" si="9"/>
        <v>0</v>
      </c>
      <c r="G44" s="3">
        <v>0</v>
      </c>
    </row>
    <row r="45" spans="1:9" ht="31.2" x14ac:dyDescent="0.3">
      <c r="A45" s="9" t="s">
        <v>67</v>
      </c>
      <c r="B45" s="11" t="s">
        <v>28</v>
      </c>
      <c r="C45" s="12">
        <v>500</v>
      </c>
      <c r="D45" s="12">
        <v>129.6</v>
      </c>
      <c r="E45" s="10">
        <f t="shared" si="3"/>
        <v>25.919999999999998</v>
      </c>
      <c r="F45" s="10">
        <f t="shared" si="9"/>
        <v>1.3801190863867226E-3</v>
      </c>
      <c r="G45" s="3">
        <v>66.099999999999994</v>
      </c>
    </row>
    <row r="46" spans="1:9" ht="31.2" x14ac:dyDescent="0.3">
      <c r="A46" s="9" t="s">
        <v>68</v>
      </c>
      <c r="B46" s="14" t="s">
        <v>39</v>
      </c>
      <c r="C46" s="12">
        <v>4738</v>
      </c>
      <c r="D46" s="12">
        <v>1695</v>
      </c>
      <c r="E46" s="10">
        <f t="shared" si="3"/>
        <v>35.774588433938369</v>
      </c>
      <c r="F46" s="10">
        <f t="shared" si="9"/>
        <v>1.8050168606678203E-2</v>
      </c>
      <c r="G46" s="3">
        <v>149.9</v>
      </c>
    </row>
    <row r="47" spans="1:9" ht="78" x14ac:dyDescent="0.3">
      <c r="A47" s="9" t="s">
        <v>69</v>
      </c>
      <c r="B47" s="11" t="s">
        <v>10</v>
      </c>
      <c r="C47" s="12">
        <v>40520</v>
      </c>
      <c r="D47" s="12">
        <v>4863</v>
      </c>
      <c r="E47" s="10">
        <f t="shared" si="3"/>
        <v>12.001480750246792</v>
      </c>
      <c r="F47" s="10">
        <f t="shared" si="9"/>
        <v>5.1786412940575864E-2</v>
      </c>
      <c r="G47" s="3">
        <v>81.400000000000006</v>
      </c>
    </row>
    <row r="48" spans="1:9" s="23" customFormat="1" ht="15.6" x14ac:dyDescent="0.3">
      <c r="A48" s="24" t="s">
        <v>7</v>
      </c>
      <c r="B48" s="24"/>
      <c r="C48" s="21">
        <f>SUM(C20:C47)</f>
        <v>727906</v>
      </c>
      <c r="D48" s="21">
        <f>SUM(D20:D47)</f>
        <v>184673.59999999998</v>
      </c>
      <c r="E48" s="17">
        <f t="shared" si="3"/>
        <v>25.370528612210911</v>
      </c>
      <c r="F48" s="17">
        <f t="shared" si="9"/>
        <v>1.9666015440721223</v>
      </c>
      <c r="G48" s="18">
        <v>116</v>
      </c>
    </row>
    <row r="49" spans="1:7" ht="15.6" x14ac:dyDescent="0.3">
      <c r="A49" s="24" t="s">
        <v>12</v>
      </c>
      <c r="B49" s="24"/>
      <c r="C49" s="16">
        <f>C48+C18</f>
        <v>38524109</v>
      </c>
      <c r="D49" s="16">
        <f>D48+D18</f>
        <v>9390494</v>
      </c>
      <c r="E49" s="17">
        <f t="shared" si="3"/>
        <v>24.37562929748745</v>
      </c>
      <c r="F49" s="17">
        <f t="shared" si="9"/>
        <v>100</v>
      </c>
      <c r="G49" s="18">
        <v>124.9</v>
      </c>
    </row>
  </sheetData>
  <mergeCells count="6">
    <mergeCell ref="A48:B48"/>
    <mergeCell ref="A49:B49"/>
    <mergeCell ref="A3:G3"/>
    <mergeCell ref="A6:G6"/>
    <mergeCell ref="A18:B18"/>
    <mergeCell ref="A19:G19"/>
  </mergeCells>
  <pageMargins left="0.78740157480314965" right="0.39370078740157483" top="0.39370078740157483" bottom="0.59055118110236227" header="0.31496062992125984" footer="0.31496062992125984"/>
  <pageSetup paperSize="9" scale="85" fitToWidth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2022-05-31T12:22:36Z</dcterms:modified>
</cp:coreProperties>
</file>